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Maandoverzich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<sst xmlns="http://schemas.openxmlformats.org/spreadsheetml/2006/main" count="50" uniqueCount="43">
  <si>
    <t xml:space="preserve">Haeswijk-Digital</t>
  </si>
  <si>
    <t xml:space="preserve">Salarisoverzicht per maand</t>
  </si>
  <si>
    <t xml:space="preserve">Vul per medewerker het loon en de gewerkte uren in. Het bestand berekent het bruto loon, de vakantiegeldreservering en een indicatie van het netto loon.</t>
  </si>
  <si>
    <t xml:space="preserve">Zo gebruik je dit bestand</t>
  </si>
  <si>
    <t xml:space="preserve">1. Vul bovenaan de maand en het vakantiegeldpercentage in.</t>
  </si>
  <si>
    <t xml:space="preserve">2. Kies per medewerker "Uur" of "Maand" en vul het uurloon met de uren, of het vaste maandloon in.</t>
  </si>
  <si>
    <t xml:space="preserve">3. Vul eventuele toeslagen en het geschatte loonheffingspercentage in.</t>
  </si>
  <si>
    <t xml:space="preserve">4. Lees bruto, vakantiegeld en netto (indicatie) af in de witte kolommen.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</si>
  <si>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</si>
  <si>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</si>
  <si>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</si>
  <si>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</si>
  <si>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Salarisoverzicht</t>
  </si>
  <si>
    <t xml:space="preserve">Indicatie: het netto loon is een schatting op basis van het ingevulde loonheffingspercentage, geen officiële loonberekening.</t>
  </si>
  <si>
    <t xml:space="preserve">Maand</t>
  </si>
  <si>
    <t xml:space="preserve">oktober 2026</t>
  </si>
  <si>
    <t xml:space="preserve">Vakantiegeld</t>
  </si>
  <si>
    <t xml:space="preserve">wettelijk minimum in Nederland: 8% van het brutoloon</t>
  </si>
  <si>
    <t xml:space="preserve">Medewerker</t>
  </si>
  <si>
    <t xml:space="preserve">Functie</t>
  </si>
  <si>
    <t xml:space="preserve">Soort</t>
  </si>
  <si>
    <t xml:space="preserve">Uurloon</t>
  </si>
  <si>
    <t xml:space="preserve">Uren</t>
  </si>
  <si>
    <t xml:space="preserve">Vast maandloon</t>
  </si>
  <si>
    <t xml:space="preserve">Toeslagen</t>
  </si>
  <si>
    <t xml:space="preserve">Bruto loon</t>
  </si>
  <si>
    <t xml:space="preserve">Loonheffing %</t>
  </si>
  <si>
    <t xml:space="preserve">Loonheffing</t>
  </si>
  <si>
    <t xml:space="preserve">Netto (indicatie)</t>
  </si>
  <si>
    <t xml:space="preserve">Sanne de Vries</t>
  </si>
  <si>
    <t xml:space="preserve">Bedrijfsleider</t>
  </si>
  <si>
    <t xml:space="preserve">Daan Bakker</t>
  </si>
  <si>
    <t xml:space="preserve">Verkoper</t>
  </si>
  <si>
    <t xml:space="preserve">Uur</t>
  </si>
  <si>
    <t xml:space="preserve">Fleur Jansen</t>
  </si>
  <si>
    <t xml:space="preserve">Joris Visser</t>
  </si>
  <si>
    <t xml:space="preserve">Magazijn</t>
  </si>
  <si>
    <t xml:space="preserve">Noor Smit</t>
  </si>
  <si>
    <t xml:space="preserve">Administratie</t>
  </si>
  <si>
    <t xml:space="preserve">Bram de Jong</t>
  </si>
  <si>
    <t xml:space="preserve">Bezorger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</si>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</sst>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&quot;€ &quot;#,##0.00;&quot;-€ &quot;#,##0.00;\-"/>
    <numFmt numFmtId="167" formatCode="0.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4CC"/>
      <rgbColor rgb="FFF6F3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CD3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Bruto loon per medewerker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Maandoverzicht!H7</c:f>
              <c:strCache>
                <c:ptCount val="1"/>
                <c:pt idx="0">
                  <c:v>Bruto loon</c:v>
                </c:pt>
              </c:strCache>
            </c:strRef>
          </c:tx>
          <c:spPr>
            <a:solidFill>
              <a:srgbClr val="c8102e"/>
            </a:solidFill>
            <a:ln w="9360">
              <a:solidFill>
                <a:srgbClr val="c810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Maandoverzicht!$A$8:$A$13</c:f>
              <c:strCache>
                <c:ptCount val="6"/>
                <c:pt idx="0">
                  <c:v>Sanne de Vries</c:v>
                </c:pt>
                <c:pt idx="1">
                  <c:v>Daan Bakker</c:v>
                </c:pt>
                <c:pt idx="2">
                  <c:v>Fleur Jansen</c:v>
                </c:pt>
                <c:pt idx="3">
                  <c:v>Joris Visser</c:v>
                </c:pt>
                <c:pt idx="4">
                  <c:v>Noor Smit</c:v>
                </c:pt>
                <c:pt idx="5">
                  <c:v>Bram de Jong</c:v>
                </c:pt>
              </c:strCache>
            </c:strRef>
          </c:cat>
          <c:val>
            <c:numRef>
              <c:f>Maandoverzicht!$H$8:$H$13</c:f>
              <c:numCache>
                <c:formatCode>"€ "#,##0.00;"-€ "#,##0.00;\-</c:formatCode>
                <c:ptCount val="6"/>
                <c:pt idx="0">
                  <c:v>3600</c:v>
                </c:pt>
                <c:pt idx="1">
                  <c:v>2593</c:v>
                </c:pt>
                <c:pt idx="2">
                  <c:v>1890</c:v>
                </c:pt>
                <c:pt idx="3">
                  <c:v>2444</c:v>
                </c:pt>
                <c:pt idx="4">
                  <c:v>2850</c:v>
                </c:pt>
                <c:pt idx="5">
                  <c:v>921.6</c:v>
                </c:pt>
              </c:numCache>
            </c:numRef>
          </c:val>
        </c:ser>
        <c:gapWidth val="150"/>
        <c:overlap val="0"/>
        <c:axId val="78172441"/>
        <c:axId val="78587496"/>
      </c:barChart>
      <c:catAx>
        <c:axId val="781724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587496"/>
        <c:crosses val="autoZero"/>
        <c:auto val="1"/>
        <c:lblAlgn val="ctr"/>
        <c:lblOffset val="100"/>
        <c:noMultiLvlLbl val="0"/>
      </c:catAx>
      <c:valAx>
        <c:axId val="78587496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Bruto loon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€ &quot;#,##0.00;&quot;-€ &quot;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1724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0</xdr:rowOff>
    </xdr:from>
    <xdr:to>
      <xdr:col>7</xdr:col>
      <xdr:colOff>65520</xdr:colOff>
      <xdr:row>32</xdr:row>
      <xdr:rowOff>21960</xdr:rowOff>
    </xdr:to>
    <xdr:graphicFrame>
      <xdr:nvGraphicFramePr>
        <xdr:cNvPr id="0" name="Chart 1"/>
        <xdr:cNvGraphicFramePr/>
      </xdr:nvGraphicFramePr>
      <xdr:xfrm>
        <a:off x="0" y="35622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26.8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3" customFormat="false" ht="15" hidden="false" customHeight="false" outlineLevel="0" collapsed="false">
      <c r="B13" s="4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7" customFormat="false" ht="23.85" hidden="false" customHeight="false" outlineLevel="0" collapsed="false">
      <c r="B17" s="8" t="s">
        <v>11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4"/>
  </cols>
  <sheetData>
    <row r="1" customFormat="false" ht="25.5" hidden="false" customHeight="true" outlineLevel="0" collapsed="false">
      <c r="A1" s="9" t="s">
        <v>12</v>
      </c>
    </row>
    <row r="2" customFormat="false" ht="15" hidden="false" customHeight="false" outlineLevel="0" collapsed="false">
      <c r="A2" s="10" t="s">
        <v>13</v>
      </c>
    </row>
    <row r="4" customFormat="false" ht="15" hidden="false" customHeight="false" outlineLevel="0" collapsed="false">
      <c r="A4" s="11" t="s">
        <v>14</v>
      </c>
      <c r="B4" s="12" t="s">
        <v>15</v>
      </c>
    </row>
    <row r="5" customFormat="false" ht="15" hidden="false" customHeight="false" outlineLevel="0" collapsed="false">
      <c r="A5" s="11" t="s">
        <v>16</v>
      </c>
      <c r="B5" s="13" t="n">
        <v>0.08</v>
      </c>
      <c r="C5" s="14" t="s">
        <v>17</v>
      </c>
    </row>
    <row r="7" customFormat="false" ht="30" hidden="false" customHeight="true" outlineLevel="0" collapsed="false">
      <c r="A7" s="15" t="s">
        <v>18</v>
      </c>
      <c r="B7" s="16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6" t="s">
        <v>24</v>
      </c>
      <c r="H7" s="16" t="s">
        <v>25</v>
      </c>
      <c r="I7" s="16" t="s">
        <v>16</v>
      </c>
      <c r="J7" s="16" t="s">
        <v>26</v>
      </c>
      <c r="K7" s="16" t="s">
        <v>27</v>
      </c>
      <c r="L7" s="16" t="s">
        <v>28</v>
      </c>
    </row>
    <row r="8" customFormat="false" ht="15" hidden="false" customHeight="false" outlineLevel="0" collapsed="false">
      <c r="A8" s="11" t="s">
        <v>29</v>
      </c>
      <c r="B8" s="12" t="s">
        <v>30</v>
      </c>
      <c r="C8" s="12" t="s">
        <v>14</v>
      </c>
      <c r="D8" s="17" t="n">
        <v>0</v>
      </c>
      <c r="E8" s="18" t="n">
        <v>0</v>
      </c>
      <c r="F8" s="17" t="n">
        <v>3450</v>
      </c>
      <c r="G8" s="17" t="n">
        <v>150</v>
      </c>
      <c r="H8" s="19" t="n">
        <f aca="false">IF(C8="Uur",D8*E8,F8)+G8</f>
        <v>3600</v>
      </c>
      <c r="I8" s="19" t="n">
        <f aca="false">H8*$B$5</f>
        <v>288</v>
      </c>
      <c r="J8" s="13" t="n">
        <v>0.3</v>
      </c>
      <c r="K8" s="19" t="n">
        <f aca="false">H8*J8</f>
        <v>1080</v>
      </c>
      <c r="L8" s="20" t="n">
        <f aca="false">H8-K8</f>
        <v>2520</v>
      </c>
    </row>
    <row r="9" customFormat="false" ht="15" hidden="false" customHeight="false" outlineLevel="0" collapsed="false">
      <c r="A9" s="11" t="s">
        <v>31</v>
      </c>
      <c r="B9" s="12" t="s">
        <v>32</v>
      </c>
      <c r="C9" s="12" t="s">
        <v>33</v>
      </c>
      <c r="D9" s="17" t="n">
        <v>16.5</v>
      </c>
      <c r="E9" s="18" t="n">
        <v>152</v>
      </c>
      <c r="F9" s="17" t="n">
        <v>0</v>
      </c>
      <c r="G9" s="17" t="n">
        <v>85</v>
      </c>
      <c r="H9" s="19" t="n">
        <f aca="false">IF(C9="Uur",D9*E9,F9)+G9</f>
        <v>2593</v>
      </c>
      <c r="I9" s="19" t="n">
        <f aca="false">H9*$B$5</f>
        <v>207.44</v>
      </c>
      <c r="J9" s="13" t="n">
        <v>0.22</v>
      </c>
      <c r="K9" s="19" t="n">
        <f aca="false">H9*J9</f>
        <v>570.46</v>
      </c>
      <c r="L9" s="20" t="n">
        <f aca="false">H9-K9</f>
        <v>2022.54</v>
      </c>
    </row>
    <row r="10" customFormat="false" ht="15" hidden="false" customHeight="false" outlineLevel="0" collapsed="false">
      <c r="A10" s="11" t="s">
        <v>34</v>
      </c>
      <c r="B10" s="12" t="s">
        <v>32</v>
      </c>
      <c r="C10" s="12" t="s">
        <v>33</v>
      </c>
      <c r="D10" s="17" t="n">
        <v>15.75</v>
      </c>
      <c r="E10" s="18" t="n">
        <v>120</v>
      </c>
      <c r="F10" s="17" t="n">
        <v>0</v>
      </c>
      <c r="G10" s="17" t="n">
        <v>0</v>
      </c>
      <c r="H10" s="19" t="n">
        <f aca="false">IF(C10="Uur",D10*E10,F10)+G10</f>
        <v>1890</v>
      </c>
      <c r="I10" s="19" t="n">
        <f aca="false">H10*$B$5</f>
        <v>151.2</v>
      </c>
      <c r="J10" s="13" t="n">
        <v>0.18</v>
      </c>
      <c r="K10" s="19" t="n">
        <f aca="false">H10*J10</f>
        <v>340.2</v>
      </c>
      <c r="L10" s="20" t="n">
        <f aca="false">H10-K10</f>
        <v>1549.8</v>
      </c>
    </row>
    <row r="11" customFormat="false" ht="15" hidden="false" customHeight="false" outlineLevel="0" collapsed="false">
      <c r="A11" s="11" t="s">
        <v>35</v>
      </c>
      <c r="B11" s="12" t="s">
        <v>36</v>
      </c>
      <c r="C11" s="12" t="s">
        <v>33</v>
      </c>
      <c r="D11" s="17" t="n">
        <v>14.9</v>
      </c>
      <c r="E11" s="18" t="n">
        <v>160</v>
      </c>
      <c r="F11" s="17" t="n">
        <v>0</v>
      </c>
      <c r="G11" s="17" t="n">
        <v>60</v>
      </c>
      <c r="H11" s="19" t="n">
        <f aca="false">IF(C11="Uur",D11*E11,F11)+G11</f>
        <v>2444</v>
      </c>
      <c r="I11" s="19" t="n">
        <f aca="false">H11*$B$5</f>
        <v>195.52</v>
      </c>
      <c r="J11" s="13" t="n">
        <v>0.2</v>
      </c>
      <c r="K11" s="19" t="n">
        <f aca="false">H11*J11</f>
        <v>488.8</v>
      </c>
      <c r="L11" s="20" t="n">
        <f aca="false">H11-K11</f>
        <v>1955.2</v>
      </c>
    </row>
    <row r="12" customFormat="false" ht="15" hidden="false" customHeight="false" outlineLevel="0" collapsed="false">
      <c r="A12" s="11" t="s">
        <v>37</v>
      </c>
      <c r="B12" s="12" t="s">
        <v>38</v>
      </c>
      <c r="C12" s="12" t="s">
        <v>14</v>
      </c>
      <c r="D12" s="17" t="n">
        <v>0</v>
      </c>
      <c r="E12" s="18" t="n">
        <v>0</v>
      </c>
      <c r="F12" s="17" t="n">
        <v>2850</v>
      </c>
      <c r="G12" s="17" t="n">
        <v>0</v>
      </c>
      <c r="H12" s="19" t="n">
        <f aca="false">IF(C12="Uur",D12*E12,F12)+G12</f>
        <v>2850</v>
      </c>
      <c r="I12" s="19" t="n">
        <f aca="false">H12*$B$5</f>
        <v>228</v>
      </c>
      <c r="J12" s="13" t="n">
        <v>0.26</v>
      </c>
      <c r="K12" s="19" t="n">
        <f aca="false">H12*J12</f>
        <v>741</v>
      </c>
      <c r="L12" s="20" t="n">
        <f aca="false">H12-K12</f>
        <v>2109</v>
      </c>
    </row>
    <row r="13" customFormat="false" ht="15" hidden="false" customHeight="false" outlineLevel="0" collapsed="false">
      <c r="A13" s="11" t="s">
        <v>39</v>
      </c>
      <c r="B13" s="12" t="s">
        <v>40</v>
      </c>
      <c r="C13" s="12" t="s">
        <v>33</v>
      </c>
      <c r="D13" s="17" t="n">
        <v>14.4</v>
      </c>
      <c r="E13" s="18" t="n">
        <v>64</v>
      </c>
      <c r="F13" s="17" t="n">
        <v>0</v>
      </c>
      <c r="G13" s="17" t="n">
        <v>0</v>
      </c>
      <c r="H13" s="19" t="n">
        <f aca="false">IF(C13="Uur",D13*E13,F13)+G13</f>
        <v>921.6</v>
      </c>
      <c r="I13" s="19" t="n">
        <f aca="false">H13*$B$5</f>
        <v>73.728</v>
      </c>
      <c r="J13" s="13" t="n">
        <v>0.1</v>
      </c>
      <c r="K13" s="19" t="n">
        <f aca="false">H13*J13</f>
        <v>92.16</v>
      </c>
      <c r="L13" s="20" t="n">
        <f aca="false">H13-K13</f>
        <v>829.44</v>
      </c>
    </row>
    <row r="14" customFormat="false" ht="15" hidden="false" customHeight="false" outlineLevel="0" collapsed="false">
      <c r="A14" s="21" t="s">
        <v>41</v>
      </c>
      <c r="B14" s="21"/>
      <c r="C14" s="21"/>
      <c r="D14" s="21"/>
      <c r="E14" s="22" t="n">
        <f aca="false">SUM(E8:E13)</f>
        <v>496</v>
      </c>
      <c r="F14" s="21"/>
      <c r="G14" s="23" t="n">
        <f aca="false">SUM(G8:G13)</f>
        <v>295</v>
      </c>
      <c r="H14" s="23" t="n">
        <f aca="false">SUM(H8:H13)</f>
        <v>14298.6</v>
      </c>
      <c r="I14" s="23" t="n">
        <f aca="false">SUM(I8:I13)</f>
        <v>1143.888</v>
      </c>
      <c r="J14" s="21"/>
      <c r="K14" s="23" t="n">
        <f aca="false">SUM(K8:K13)</f>
        <v>3312.62</v>
      </c>
      <c r="L14" s="23" t="n">
        <f aca="false">SUM(L8:L13)</f>
        <v>10985.98</v>
      </c>
    </row>
    <row r="16" customFormat="false" ht="15" hidden="false" customHeight="false" outlineLevel="0" collapsed="false">
      <c r="A16" s="14" t="s">
        <v>42</v>
      </c>
    </row>
  </sheetData>
  <dataValidations count="1">
    <dataValidation allowBlank="true" errorStyle="stop" operator="between" showDropDown="false" showErrorMessage="false" showInputMessage="false" sqref="C8:C13" type="list">
      <formula1>"Uur,Maand"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2026-10-18T01:07:29Z</dcterms:modified>
  <cp:revision>1</cp:revision>
  <dc:subject/>
  <dc:title>Salarisoverzicht per maand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