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Rooster" sheetId="2" state="visible" r:id="rId4"/>
    <sheet name="Dienst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<sst xmlns="http://schemas.openxmlformats.org/spreadsheetml/2006/main" count="99" uniqueCount="56">
  <si>
    <t xml:space="preserve">Haeswijk-Digital</t>
  </si>
  <si>
    <t xml:space="preserve">Weekrooster met diensten</t>
  </si>
  <si>
    <t xml:space="preserve">Plan per medewerker de diensten voor de week met een code. Het bestand rekent de uren uit, vergelijkt ze met het contract en telt hoeveel mensen er per dag werken.</t>
  </si>
  <si>
    <t xml:space="preserve">Zo gebruik je dit bestand</t>
  </si>
  <si>
    <t xml:space="preserve">1. Stel op het tabblad Diensten de codes, tijden en uren in.</t>
  </si>
  <si>
    <t xml:space="preserve">2. Vul op het tabblad Rooster per dag de dienstcode in (bijvoorbeeld O, M, D of V).</t>
  </si>
  <si>
    <t xml:space="preserve">3. Bekijk de geplande uren, het verschil met het contract en de bezetting per dag.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</si>
  <si>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</si>
  <si>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</si>
  <si>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</si>
  <si>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</si>
  <si>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Rooster week 43</t>
  </si>
  <si>
    <t xml:space="preserve">Codes: zie tabblad Diensten.</t>
  </si>
  <si>
    <t xml:space="preserve">Medewerker</t>
  </si>
  <si>
    <t xml:space="preserve">Contract</t>
  </si>
  <si>
    <t xml:space="preserve">Ma</t>
  </si>
  <si>
    <t xml:space="preserve">Di</t>
  </si>
  <si>
    <t xml:space="preserve">Wo</t>
  </si>
  <si>
    <t xml:space="preserve">Do</t>
  </si>
  <si>
    <t xml:space="preserve">Vr</t>
  </si>
  <si>
    <t xml:space="preserve">Za</t>
  </si>
  <si>
    <t xml:space="preserve">Zo</t>
  </si>
  <si>
    <t xml:space="preserve">Gepland</t>
  </si>
  <si>
    <t xml:space="preserve">Verschil</t>
  </si>
  <si>
    <t xml:space="preserve">Sanne de Vries</t>
  </si>
  <si>
    <t xml:space="preserve">O</t>
  </si>
  <si>
    <t xml:space="preserve">V</t>
  </si>
  <si>
    <t xml:space="preserve">D</t>
  </si>
  <si>
    <t xml:space="preserve">Daan Bakker</t>
  </si>
  <si>
    <t xml:space="preserve">M</t>
  </si>
  <si>
    <t xml:space="preserve">Fleur Jansen</t>
  </si>
  <si>
    <t xml:space="preserve">K</t>
  </si>
  <si>
    <t xml:space="preserve">Joris Visser</t>
  </si>
  <si>
    <t xml:space="preserve">Noor Smit</t>
  </si>
  <si>
    <t xml:space="preserve">Bram de Jong</t>
  </si>
  <si>
    <t xml:space="preserve">Aan het werk</t>
  </si>
  <si>
    <t xml:space="preserve">Gele cellen vul je zelf in. Witte cellen rekenen automatisch.</t>
  </si>
  <si>
    <t xml:space="preserve">Diensten</t>
  </si>
  <si>
    <t xml:space="preserve">Pas codes, tijden en uren aan naar jouw situatie.</t>
  </si>
  <si>
    <t xml:space="preserve">Code</t>
  </si>
  <si>
    <t xml:space="preserve">Dienst</t>
  </si>
  <si>
    <t xml:space="preserve">Begin</t>
  </si>
  <si>
    <t xml:space="preserve">Eind</t>
  </si>
  <si>
    <t xml:space="preserve">Uren</t>
  </si>
  <si>
    <t xml:space="preserve">Ochtend</t>
  </si>
  <si>
    <t xml:space="preserve">07:00</t>
  </si>
  <si>
    <t xml:space="preserve">15:00</t>
  </si>
  <si>
    <t xml:space="preserve">Middag</t>
  </si>
  <si>
    <t xml:space="preserve">23:00</t>
  </si>
  <si>
    <t xml:space="preserve">Dag</t>
  </si>
  <si>
    <t xml:space="preserve">09:00</t>
  </si>
  <si>
    <t xml:space="preserve">17:30</t>
  </si>
  <si>
    <t xml:space="preserve">Kort</t>
  </si>
  <si>
    <t xml:space="preserve">12:00</t>
  </si>
  <si>
    <t xml:space="preserve">16:00</t>
  </si>
  <si>
    <t xml:space="preserve">Vrij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</si>
</sst>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\+0.0;\-0.0;0"/>
    <numFmt numFmtId="167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9" min="3" style="0" width="6"/>
    <col collapsed="false" customWidth="true" hidden="false" outlineLevel="0" max="11" min="10" style="0" width="11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5" customFormat="false" ht="30" hidden="false" customHeight="true" outlineLevel="0" collapsed="false">
      <c r="A5" s="11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</row>
    <row r="6" customFormat="false" ht="15" hidden="false" customHeight="false" outlineLevel="0" collapsed="false">
      <c r="A6" s="13" t="s">
        <v>24</v>
      </c>
      <c r="B6" s="14" t="n">
        <v>36</v>
      </c>
      <c r="C6" s="15" t="s">
        <v>25</v>
      </c>
      <c r="D6" s="15" t="s">
        <v>25</v>
      </c>
      <c r="E6" s="15" t="s">
        <v>25</v>
      </c>
      <c r="F6" s="15" t="s">
        <v>25</v>
      </c>
      <c r="G6" s="15" t="s">
        <v>26</v>
      </c>
      <c r="H6" s="15" t="s">
        <v>26</v>
      </c>
      <c r="I6" s="15" t="s">
        <v>27</v>
      </c>
      <c r="J6" s="16" t="n">
        <f aca="false">SUMPRODUCT(COUNTIF(C6:I6,Diensten!$A$5:$A$9)*Diensten!$E$5:$E$9)</f>
        <v>40</v>
      </c>
      <c r="K6" s="17" t="n">
        <f aca="false">J6-B6</f>
        <v>4</v>
      </c>
    </row>
    <row r="7" customFormat="false" ht="15" hidden="false" customHeight="false" outlineLevel="0" collapsed="false">
      <c r="A7" s="13" t="s">
        <v>28</v>
      </c>
      <c r="B7" s="14" t="n">
        <v>32</v>
      </c>
      <c r="C7" s="15" t="s">
        <v>29</v>
      </c>
      <c r="D7" s="15" t="s">
        <v>29</v>
      </c>
      <c r="E7" s="15" t="s">
        <v>26</v>
      </c>
      <c r="F7" s="15" t="s">
        <v>29</v>
      </c>
      <c r="G7" s="15" t="s">
        <v>29</v>
      </c>
      <c r="H7" s="15" t="s">
        <v>26</v>
      </c>
      <c r="I7" s="15" t="s">
        <v>26</v>
      </c>
      <c r="J7" s="16" t="n">
        <f aca="false">SUMPRODUCT(COUNTIF(C7:I7,Diensten!$A$5:$A$9)*Diensten!$E$5:$E$9)</f>
        <v>32</v>
      </c>
      <c r="K7" s="17" t="n">
        <f aca="false">J7-B7</f>
        <v>0</v>
      </c>
    </row>
    <row r="8" customFormat="false" ht="15" hidden="false" customHeight="false" outlineLevel="0" collapsed="false">
      <c r="A8" s="13" t="s">
        <v>30</v>
      </c>
      <c r="B8" s="14" t="n">
        <v>24</v>
      </c>
      <c r="C8" s="15" t="s">
        <v>26</v>
      </c>
      <c r="D8" s="15" t="s">
        <v>31</v>
      </c>
      <c r="E8" s="15" t="s">
        <v>27</v>
      </c>
      <c r="F8" s="15" t="s">
        <v>27</v>
      </c>
      <c r="G8" s="15" t="s">
        <v>26</v>
      </c>
      <c r="H8" s="15" t="s">
        <v>25</v>
      </c>
      <c r="I8" s="15" t="s">
        <v>26</v>
      </c>
      <c r="J8" s="16" t="n">
        <f aca="false">SUMPRODUCT(COUNTIF(C8:I8,Diensten!$A$5:$A$9)*Diensten!$E$5:$E$9)</f>
        <v>28</v>
      </c>
      <c r="K8" s="17" t="n">
        <f aca="false">J8-B8</f>
        <v>4</v>
      </c>
    </row>
    <row r="9" customFormat="false" ht="15" hidden="false" customHeight="false" outlineLevel="0" collapsed="false">
      <c r="A9" s="13" t="s">
        <v>32</v>
      </c>
      <c r="B9" s="14" t="n">
        <v>40</v>
      </c>
      <c r="C9" s="15" t="s">
        <v>27</v>
      </c>
      <c r="D9" s="15" t="s">
        <v>27</v>
      </c>
      <c r="E9" s="15" t="s">
        <v>27</v>
      </c>
      <c r="F9" s="15" t="s">
        <v>27</v>
      </c>
      <c r="G9" s="15" t="s">
        <v>27</v>
      </c>
      <c r="H9" s="15" t="s">
        <v>26</v>
      </c>
      <c r="I9" s="15" t="s">
        <v>26</v>
      </c>
      <c r="J9" s="16" t="n">
        <f aca="false">SUMPRODUCT(COUNTIF(C9:I9,Diensten!$A$5:$A$9)*Diensten!$E$5:$E$9)</f>
        <v>40</v>
      </c>
      <c r="K9" s="17" t="n">
        <f aca="false">J9-B9</f>
        <v>0</v>
      </c>
    </row>
    <row r="10" customFormat="false" ht="15" hidden="false" customHeight="false" outlineLevel="0" collapsed="false">
      <c r="A10" s="13" t="s">
        <v>33</v>
      </c>
      <c r="B10" s="14" t="n">
        <v>32</v>
      </c>
      <c r="C10" s="15" t="s">
        <v>25</v>
      </c>
      <c r="D10" s="15" t="s">
        <v>26</v>
      </c>
      <c r="E10" s="15" t="s">
        <v>25</v>
      </c>
      <c r="F10" s="15" t="s">
        <v>25</v>
      </c>
      <c r="G10" s="15" t="s">
        <v>29</v>
      </c>
      <c r="H10" s="15" t="s">
        <v>26</v>
      </c>
      <c r="I10" s="15" t="s">
        <v>26</v>
      </c>
      <c r="J10" s="16" t="n">
        <f aca="false">SUMPRODUCT(COUNTIF(C10:I10,Diensten!$A$5:$A$9)*Diensten!$E$5:$E$9)</f>
        <v>32</v>
      </c>
      <c r="K10" s="17" t="n">
        <f aca="false">J10-B10</f>
        <v>0</v>
      </c>
    </row>
    <row r="11" customFormat="false" ht="15" hidden="false" customHeight="false" outlineLevel="0" collapsed="false">
      <c r="A11" s="13" t="s">
        <v>34</v>
      </c>
      <c r="B11" s="14" t="n">
        <v>16</v>
      </c>
      <c r="C11" s="15" t="s">
        <v>26</v>
      </c>
      <c r="D11" s="15" t="s">
        <v>26</v>
      </c>
      <c r="E11" s="15" t="s">
        <v>26</v>
      </c>
      <c r="F11" s="15" t="s">
        <v>31</v>
      </c>
      <c r="G11" s="15" t="s">
        <v>31</v>
      </c>
      <c r="H11" s="15" t="s">
        <v>25</v>
      </c>
      <c r="I11" s="15" t="s">
        <v>26</v>
      </c>
      <c r="J11" s="16" t="n">
        <f aca="false">SUMPRODUCT(COUNTIF(C11:I11,Diensten!$A$5:$A$9)*Diensten!$E$5:$E$9)</f>
        <v>16</v>
      </c>
      <c r="K11" s="17" t="n">
        <f aca="false">J11-B11</f>
        <v>0</v>
      </c>
    </row>
    <row r="12" customFormat="false" ht="15" hidden="false" customHeight="false" outlineLevel="0" collapsed="false">
      <c r="A12" s="18" t="s">
        <v>35</v>
      </c>
      <c r="B12" s="18"/>
      <c r="C12" s="19" t="n">
        <f aca="false">COUNTA(C6:C11)-COUNTIF(C6:C11,"V")</f>
        <v>4</v>
      </c>
      <c r="D12" s="19" t="n">
        <f aca="false">COUNTA(D6:D11)-COUNTIF(D6:D11,"V")</f>
        <v>4</v>
      </c>
      <c r="E12" s="19" t="n">
        <f aca="false">COUNTA(E6:E11)-COUNTIF(E6:E11,"V")</f>
        <v>4</v>
      </c>
      <c r="F12" s="19" t="n">
        <f aca="false">COUNTA(F6:F11)-COUNTIF(F6:F11,"V")</f>
        <v>6</v>
      </c>
      <c r="G12" s="19" t="n">
        <f aca="false">COUNTA(G6:G11)-COUNTIF(G6:G11,"V")</f>
        <v>4</v>
      </c>
      <c r="H12" s="19" t="n">
        <f aca="false">COUNTA(H6:H11)-COUNTIF(H6:H11,"V")</f>
        <v>2</v>
      </c>
      <c r="I12" s="19" t="n">
        <f aca="false">COUNTA(I6:I11)-COUNTIF(I6:I11,"V")</f>
        <v>1</v>
      </c>
      <c r="J12" s="20" t="n">
        <f aca="false">SUM(J6:J11)</f>
        <v>188</v>
      </c>
      <c r="K12" s="18"/>
    </row>
    <row r="14" customFormat="false" ht="15" hidden="false" customHeight="false" outlineLevel="0" collapsed="false">
      <c r="A14" s="21" t="s">
        <v>36</v>
      </c>
    </row>
  </sheetData>
  <dataValidations count="1">
    <dataValidation allowBlank="true" errorStyle="stop" operator="between" showDropDown="false" showErrorMessage="false" showInputMessage="false" sqref="C6:I11" type="list">
      <formula1>"O,M,D,K,V"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4" min="3" style="0" width="9"/>
    <col collapsed="false" customWidth="true" hidden="false" outlineLevel="0" max="5" min="5" style="0" width="8"/>
  </cols>
  <sheetData>
    <row r="1" customFormat="false" ht="25.5" hidden="false" customHeight="true" outlineLevel="0" collapsed="false">
      <c r="A1" s="9" t="s">
        <v>37</v>
      </c>
    </row>
    <row r="2" customFormat="false" ht="15" hidden="false" customHeight="false" outlineLevel="0" collapsed="false">
      <c r="A2" s="10" t="s">
        <v>38</v>
      </c>
    </row>
    <row r="4" customFormat="false" ht="30" hidden="false" customHeight="true" outlineLevel="0" collapsed="false">
      <c r="A4" s="11" t="s">
        <v>39</v>
      </c>
      <c r="B4" s="12" t="s">
        <v>40</v>
      </c>
      <c r="C4" s="12" t="s">
        <v>41</v>
      </c>
      <c r="D4" s="12" t="s">
        <v>42</v>
      </c>
      <c r="E4" s="12" t="s">
        <v>43</v>
      </c>
    </row>
    <row r="5" customFormat="false" ht="15" hidden="false" customHeight="false" outlineLevel="0" collapsed="false">
      <c r="A5" s="22" t="s">
        <v>25</v>
      </c>
      <c r="B5" s="22" t="s">
        <v>44</v>
      </c>
      <c r="C5" s="22" t="s">
        <v>45</v>
      </c>
      <c r="D5" s="22" t="s">
        <v>46</v>
      </c>
      <c r="E5" s="14" t="n">
        <v>8</v>
      </c>
    </row>
    <row r="6" customFormat="false" ht="15" hidden="false" customHeight="false" outlineLevel="0" collapsed="false">
      <c r="A6" s="22" t="s">
        <v>29</v>
      </c>
      <c r="B6" s="22" t="s">
        <v>47</v>
      </c>
      <c r="C6" s="22" t="s">
        <v>46</v>
      </c>
      <c r="D6" s="22" t="s">
        <v>48</v>
      </c>
      <c r="E6" s="14" t="n">
        <v>8</v>
      </c>
    </row>
    <row r="7" customFormat="false" ht="15" hidden="false" customHeight="false" outlineLevel="0" collapsed="false">
      <c r="A7" s="22" t="s">
        <v>27</v>
      </c>
      <c r="B7" s="22" t="s">
        <v>49</v>
      </c>
      <c r="C7" s="22" t="s">
        <v>50</v>
      </c>
      <c r="D7" s="22" t="s">
        <v>51</v>
      </c>
      <c r="E7" s="14" t="n">
        <v>8</v>
      </c>
    </row>
    <row r="8" customFormat="false" ht="15" hidden="false" customHeight="false" outlineLevel="0" collapsed="false">
      <c r="A8" s="22" t="s">
        <v>31</v>
      </c>
      <c r="B8" s="22" t="s">
        <v>52</v>
      </c>
      <c r="C8" s="22" t="s">
        <v>53</v>
      </c>
      <c r="D8" s="22" t="s">
        <v>54</v>
      </c>
      <c r="E8" s="14" t="n">
        <v>4</v>
      </c>
    </row>
    <row r="9" customFormat="false" ht="15" hidden="false" customHeight="false" outlineLevel="0" collapsed="false">
      <c r="A9" s="22" t="s">
        <v>26</v>
      </c>
      <c r="B9" s="22" t="s">
        <v>55</v>
      </c>
      <c r="C9" s="22"/>
      <c r="D9" s="22"/>
      <c r="E9" s="14" t="n">
        <v>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Weekrooster met diensten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