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Begrotin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<sst xmlns="http://schemas.openxmlformats.org/spreadsheetml/2006/main" count="37" uniqueCount="37">
  <si>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Haeswijk-Digital</t>
  </si>
  <si>
    <t xml:space="preserve">Begroting tegenover werkelijk</t>
  </si>
  <si>
    <t xml:space="preserve">Zet je begroting per maand naast de werkelijke uitgaven. Je ziet direct waar je binnen blijft en waar je overschrijdt.</t>
  </si>
  <si>
    <t xml:space="preserve">Zo gebruik je dit bestand</t>
  </si>
  <si>
    <t xml:space="preserve">1. Vul per categorie het begrote bedrag per maand in.</t>
  </si>
  <si>
    <t xml:space="preserve">2. Vul elke maand de werkelijke uitgaven in.</t>
  </si>
  <si>
    <t xml:space="preserve">3. Vul bovenaan in hoeveel maanden er voorbij zijn.</t>
  </si>
  <si>
    <t xml:space="preserve">4. Kijk bij Status welke categorieën aandacht nodig hebben.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</si>
  <si>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</si>
  <si>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</si>
  <si>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</si>
  <si>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</si>
  <si>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Begroting 2026</t>
  </si>
  <si>
    <t xml:space="preserve">Werkelijke uitgaven januari tot en met juni.</t>
  </si>
  <si>
    <t xml:space="preserve">Maanden voorbij</t>
  </si>
  <si>
    <t xml:space="preserve">Categorie</t>
  </si>
  <si>
    <t xml:space="preserve">jan</t>
  </si>
  <si>
    <t xml:space="preserve">feb</t>
  </si>
  <si>
    <t xml:space="preserve">mrt</t>
  </si>
  <si>
    <t xml:space="preserve">apr</t>
  </si>
  <si>
    <t xml:space="preserve">mei</t>
  </si>
  <si>
    <t xml:space="preserve">jun</t>
  </si>
  <si>
    <t xml:space="preserve">Werkelijk</t>
  </si>
  <si>
    <t xml:space="preserve">Begroot p/m</t>
  </si>
  <si>
    <t xml:space="preserve">Begroot t/m nu</t>
  </si>
  <si>
    <t xml:space="preserve">Verschil</t>
  </si>
  <si>
    <t xml:space="preserve">% besteed</t>
  </si>
  <si>
    <t xml:space="preserve">Status</t>
  </si>
  <si>
    <t xml:space="preserve">Huur</t>
  </si>
  <si>
    <t xml:space="preserve">Software</t>
  </si>
  <si>
    <t xml:space="preserve">Marketing</t>
  </si>
  <si>
    <t xml:space="preserve">Reiskosten</t>
  </si>
  <si>
    <t xml:space="preserve">Kantoor</t>
  </si>
  <si>
    <t xml:space="preserve">Opleiding</t>
  </si>
  <si>
    <t xml:space="preserve">Telefoon &amp; internet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</si>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</sst>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€ &quot;#,##0;&quot;-€ &quot;#,##0;\-"/>
    <numFmt numFmtId="166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23.85" hidden="false" customHeight="false" outlineLevel="0" collapsed="false">
      <c r="B17" s="8" t="s">
        <v>11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0"/>
    <col collapsed="false" customWidth="true" hidden="false" outlineLevel="0" max="11" min="8" style="0" width="13"/>
    <col collapsed="false" customWidth="true" hidden="false" outlineLevel="0" max="12" min="12" style="0" width="10"/>
    <col collapsed="false" customWidth="true" hidden="false" outlineLevel="0" max="13" min="13" style="0" width="16"/>
  </cols>
  <sheetData>
    <row r="1" customFormat="false" ht="25.5" hidden="false" customHeight="true" outlineLevel="0" collapsed="false">
      <c r="A1" s="9" t="s">
        <v>12</v>
      </c>
    </row>
    <row r="2" customFormat="false" ht="15" hidden="false" customHeight="false" outlineLevel="0" collapsed="false">
      <c r="A2" s="10" t="s">
        <v>13</v>
      </c>
    </row>
    <row r="4" customFormat="false" ht="15" hidden="false" customHeight="false" outlineLevel="0" collapsed="false">
      <c r="A4" s="11" t="s">
        <v>14</v>
      </c>
      <c r="B4" s="12" t="n">
        <v>6</v>
      </c>
    </row>
    <row r="6" customFormat="false" ht="30" hidden="false" customHeight="true" outlineLevel="0" collapsed="false">
      <c r="A6" s="13" t="s">
        <v>15</v>
      </c>
      <c r="B6" s="14" t="s">
        <v>16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21</v>
      </c>
      <c r="H6" s="14" t="s">
        <v>22</v>
      </c>
      <c r="I6" s="14" t="s">
        <v>23</v>
      </c>
      <c r="J6" s="14" t="s">
        <v>24</v>
      </c>
      <c r="K6" s="14" t="s">
        <v>25</v>
      </c>
      <c r="L6" s="14" t="s">
        <v>26</v>
      </c>
      <c r="M6" s="14" t="s">
        <v>27</v>
      </c>
    </row>
    <row r="7" customFormat="false" ht="15" hidden="false" customHeight="false" outlineLevel="0" collapsed="false">
      <c r="A7" s="11" t="s">
        <v>28</v>
      </c>
      <c r="B7" s="15" t="n">
        <v>650</v>
      </c>
      <c r="C7" s="15" t="n">
        <v>650</v>
      </c>
      <c r="D7" s="15" t="n">
        <v>650</v>
      </c>
      <c r="E7" s="15" t="n">
        <v>650</v>
      </c>
      <c r="F7" s="15" t="n">
        <v>650</v>
      </c>
      <c r="G7" s="15" t="n">
        <v>650</v>
      </c>
      <c r="H7" s="16" t="n">
        <f aca="false">SUM(B7:G7)</f>
        <v>3900</v>
      </c>
      <c r="I7" s="15" t="n">
        <v>650</v>
      </c>
      <c r="J7" s="17" t="n">
        <f aca="false">I7*$B$4</f>
        <v>3900</v>
      </c>
      <c r="K7" s="17" t="n">
        <f aca="false">J7-H7</f>
        <v>0</v>
      </c>
      <c r="L7" s="18" t="n">
        <f aca="false">IF(J7&gt;0,H7/J7,0)</f>
        <v>1</v>
      </c>
      <c r="M7" s="19" t="str">
        <f aca="false">IF(L7&gt;1.1,"Over budget",IF(L7&gt;0.95,"Let op","Binnen budget"))</f>
        <v>Let op</v>
      </c>
    </row>
    <row r="8" customFormat="false" ht="15" hidden="false" customHeight="false" outlineLevel="0" collapsed="false">
      <c r="A8" s="11" t="s">
        <v>29</v>
      </c>
      <c r="B8" s="15" t="n">
        <v>89</v>
      </c>
      <c r="C8" s="15" t="n">
        <v>89</v>
      </c>
      <c r="D8" s="15" t="n">
        <v>89</v>
      </c>
      <c r="E8" s="15" t="n">
        <v>120</v>
      </c>
      <c r="F8" s="15" t="n">
        <v>89</v>
      </c>
      <c r="G8" s="15" t="n">
        <v>89</v>
      </c>
      <c r="H8" s="16" t="n">
        <f aca="false">SUM(B8:G8)</f>
        <v>565</v>
      </c>
      <c r="I8" s="15" t="n">
        <v>100</v>
      </c>
      <c r="J8" s="17" t="n">
        <f aca="false">I8*$B$4</f>
        <v>600</v>
      </c>
      <c r="K8" s="17" t="n">
        <f aca="false">J8-H8</f>
        <v>35</v>
      </c>
      <c r="L8" s="18" t="n">
        <f aca="false">IF(J8&gt;0,H8/J8,0)</f>
        <v>0.941666666666667</v>
      </c>
      <c r="M8" s="19" t="str">
        <f aca="false">IF(L8&gt;1.1,"Over budget",IF(L8&gt;0.95,"Let op","Binnen budget"))</f>
        <v>Binnen budget</v>
      </c>
    </row>
    <row r="9" customFormat="false" ht="15" hidden="false" customHeight="false" outlineLevel="0" collapsed="false">
      <c r="A9" s="11" t="s">
        <v>30</v>
      </c>
      <c r="B9" s="15" t="n">
        <v>250</v>
      </c>
      <c r="C9" s="15" t="n">
        <v>180</v>
      </c>
      <c r="D9" s="15" t="n">
        <v>320</v>
      </c>
      <c r="E9" s="15" t="n">
        <v>200</v>
      </c>
      <c r="F9" s="15" t="n">
        <v>410</v>
      </c>
      <c r="G9" s="15" t="n">
        <v>260</v>
      </c>
      <c r="H9" s="16" t="n">
        <f aca="false">SUM(B9:G9)</f>
        <v>1620</v>
      </c>
      <c r="I9" s="15" t="n">
        <v>250</v>
      </c>
      <c r="J9" s="17" t="n">
        <f aca="false">I9*$B$4</f>
        <v>1500</v>
      </c>
      <c r="K9" s="17" t="n">
        <f aca="false">J9-H9</f>
        <v>-120</v>
      </c>
      <c r="L9" s="18" t="n">
        <f aca="false">IF(J9&gt;0,H9/J9,0)</f>
        <v>1.08</v>
      </c>
      <c r="M9" s="19" t="str">
        <f aca="false">IF(L9&gt;1.1,"Over budget",IF(L9&gt;0.95,"Let op","Binnen budget"))</f>
        <v>Let op</v>
      </c>
    </row>
    <row r="10" customFormat="false" ht="15" hidden="false" customHeight="false" outlineLevel="0" collapsed="false">
      <c r="A10" s="11" t="s">
        <v>31</v>
      </c>
      <c r="B10" s="15" t="n">
        <v>64</v>
      </c>
      <c r="C10" s="15" t="n">
        <v>92</v>
      </c>
      <c r="D10" s="15" t="n">
        <v>48</v>
      </c>
      <c r="E10" s="15" t="n">
        <v>120</v>
      </c>
      <c r="F10" s="15" t="n">
        <v>76</v>
      </c>
      <c r="G10" s="15" t="n">
        <v>58</v>
      </c>
      <c r="H10" s="16" t="n">
        <f aca="false">SUM(B10:G10)</f>
        <v>458</v>
      </c>
      <c r="I10" s="15" t="n">
        <v>100</v>
      </c>
      <c r="J10" s="17" t="n">
        <f aca="false">I10*$B$4</f>
        <v>600</v>
      </c>
      <c r="K10" s="17" t="n">
        <f aca="false">J10-H10</f>
        <v>142</v>
      </c>
      <c r="L10" s="18" t="n">
        <f aca="false">IF(J10&gt;0,H10/J10,0)</f>
        <v>0.763333333333333</v>
      </c>
      <c r="M10" s="19" t="str">
        <f aca="false">IF(L10&gt;1.1,"Over budget",IF(L10&gt;0.95,"Let op","Binnen budget"))</f>
        <v>Binnen budget</v>
      </c>
    </row>
    <row r="11" customFormat="false" ht="15" hidden="false" customHeight="false" outlineLevel="0" collapsed="false">
      <c r="A11" s="11" t="s">
        <v>32</v>
      </c>
      <c r="B11" s="15" t="n">
        <v>40</v>
      </c>
      <c r="C11" s="15" t="n">
        <v>1149</v>
      </c>
      <c r="D11" s="15" t="n">
        <v>25</v>
      </c>
      <c r="E11" s="15" t="n">
        <v>60</v>
      </c>
      <c r="F11" s="15" t="n">
        <v>0</v>
      </c>
      <c r="G11" s="15" t="n">
        <v>35</v>
      </c>
      <c r="H11" s="16" t="n">
        <f aca="false">SUM(B11:G11)</f>
        <v>1309</v>
      </c>
      <c r="I11" s="15" t="n">
        <v>150</v>
      </c>
      <c r="J11" s="17" t="n">
        <f aca="false">I11*$B$4</f>
        <v>900</v>
      </c>
      <c r="K11" s="17" t="n">
        <f aca="false">J11-H11</f>
        <v>-409</v>
      </c>
      <c r="L11" s="18" t="n">
        <f aca="false">IF(J11&gt;0,H11/J11,0)</f>
        <v>1.45444444444444</v>
      </c>
      <c r="M11" s="19" t="str">
        <f aca="false">IF(L11&gt;1.1,"Over budget",IF(L11&gt;0.95,"Let op","Binnen budget"))</f>
        <v>Over budget</v>
      </c>
    </row>
    <row r="12" customFormat="false" ht="15" hidden="false" customHeight="false" outlineLevel="0" collapsed="false">
      <c r="A12" s="11" t="s">
        <v>33</v>
      </c>
      <c r="B12" s="15" t="n">
        <v>0</v>
      </c>
      <c r="C12" s="15" t="n">
        <v>0</v>
      </c>
      <c r="D12" s="15" t="n">
        <v>295</v>
      </c>
      <c r="E12" s="15" t="n">
        <v>0</v>
      </c>
      <c r="F12" s="15" t="n">
        <v>0</v>
      </c>
      <c r="G12" s="15" t="n">
        <v>0</v>
      </c>
      <c r="H12" s="16" t="n">
        <f aca="false">SUM(B12:G12)</f>
        <v>295</v>
      </c>
      <c r="I12" s="15" t="n">
        <v>75</v>
      </c>
      <c r="J12" s="17" t="n">
        <f aca="false">I12*$B$4</f>
        <v>450</v>
      </c>
      <c r="K12" s="17" t="n">
        <f aca="false">J12-H12</f>
        <v>155</v>
      </c>
      <c r="L12" s="18" t="n">
        <f aca="false">IF(J12&gt;0,H12/J12,0)</f>
        <v>0.655555555555556</v>
      </c>
      <c r="M12" s="19" t="str">
        <f aca="false">IF(L12&gt;1.1,"Over budget",IF(L12&gt;0.95,"Let op","Binnen budget"))</f>
        <v>Binnen budget</v>
      </c>
    </row>
    <row r="13" customFormat="false" ht="15" hidden="false" customHeight="false" outlineLevel="0" collapsed="false">
      <c r="A13" s="11" t="s">
        <v>34</v>
      </c>
      <c r="B13" s="15" t="n">
        <v>58</v>
      </c>
      <c r="C13" s="15" t="n">
        <v>58</v>
      </c>
      <c r="D13" s="15" t="n">
        <v>58</v>
      </c>
      <c r="E13" s="15" t="n">
        <v>58</v>
      </c>
      <c r="F13" s="15" t="n">
        <v>61</v>
      </c>
      <c r="G13" s="15" t="n">
        <v>61</v>
      </c>
      <c r="H13" s="16" t="n">
        <f aca="false">SUM(B13:G13)</f>
        <v>354</v>
      </c>
      <c r="I13" s="15" t="n">
        <v>60</v>
      </c>
      <c r="J13" s="17" t="n">
        <f aca="false">I13*$B$4</f>
        <v>360</v>
      </c>
      <c r="K13" s="17" t="n">
        <f aca="false">J13-H13</f>
        <v>6</v>
      </c>
      <c r="L13" s="18" t="n">
        <f aca="false">IF(J13&gt;0,H13/J13,0)</f>
        <v>0.983333333333333</v>
      </c>
      <c r="M13" s="19" t="str">
        <f aca="false">IF(L13&gt;1.1,"Over budget",IF(L13&gt;0.95,"Let op","Binnen budget"))</f>
        <v>Let op</v>
      </c>
    </row>
    <row r="14" customFormat="false" ht="15" hidden="false" customHeight="false" outlineLevel="0" collapsed="false">
      <c r="A14" s="20" t="s">
        <v>35</v>
      </c>
      <c r="B14" s="21" t="n">
        <f aca="false">SUM(B7:B13)</f>
        <v>1151</v>
      </c>
      <c r="C14" s="21" t="n">
        <f aca="false">SUM(C7:C13)</f>
        <v>2218</v>
      </c>
      <c r="D14" s="21" t="n">
        <f aca="false">SUM(D7:D13)</f>
        <v>1485</v>
      </c>
      <c r="E14" s="21" t="n">
        <f aca="false">SUM(E7:E13)</f>
        <v>1208</v>
      </c>
      <c r="F14" s="21" t="n">
        <f aca="false">SUM(F7:F13)</f>
        <v>1286</v>
      </c>
      <c r="G14" s="21" t="n">
        <f aca="false">SUM(G7:G13)</f>
        <v>1153</v>
      </c>
      <c r="H14" s="21" t="n">
        <f aca="false">SUM(H7:H13)</f>
        <v>8501</v>
      </c>
      <c r="I14" s="21" t="n">
        <f aca="false">SUM(I7:I13)</f>
        <v>1385</v>
      </c>
      <c r="J14" s="21" t="n">
        <f aca="false">SUM(J7:J13)</f>
        <v>8310</v>
      </c>
      <c r="K14" s="21" t="n">
        <f aca="false">SUM(K7:K13)</f>
        <v>-191</v>
      </c>
      <c r="L14" s="22" t="n">
        <f aca="false">IF(J14&gt;0,H14/J14,0)</f>
        <v>1.02298435619735</v>
      </c>
      <c r="M14" s="20"/>
    </row>
    <row r="16" customFormat="false" ht="15" hidden="false" customHeight="false" outlineLevel="0" collapsed="false">
      <c r="A16" s="23" t="s">
        <v>36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Begroting tegenover werkelijk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