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Aflos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<sst xmlns="http://schemas.openxmlformats.org/spreadsheetml/2006/main" count="26" uniqueCount="26">
  <si>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Haeswijk-Digital</t>
  </si>
  <si>
    <t xml:space="preserve">Aflosplan voor schulden</t>
  </si>
  <si>
    <t xml:space="preserve">Zie per lening of schuld hoe lang het aflossen duurt en hoeveel rente je in totaal betaalt. Verhoog het maandbedrag en zie direct het verschil.</t>
  </si>
  <si>
    <t xml:space="preserve">Zo gebruik je dit bestand</t>
  </si>
  <si>
    <t xml:space="preserve">1. Vul per schuld het openstaande bedrag en de rente per jaar in.</t>
  </si>
  <si>
    <t xml:space="preserve">2. Vul in hoeveel je per maand aflost.</t>
  </si>
  <si>
    <t xml:space="preserve">3. Lees de looptijd en de totale rente af. Probeer een hoger maandbedrag om te zien hoeveel je bespaart.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</si>
  <si>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</si>
  <si>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</si>
  <si>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</si>
  <si>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</si>
  <si>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Aflosplan</t>
  </si>
  <si>
    <t xml:space="preserve">Indicatie op basis van een vaste rente en een vast maandbedrag.</t>
  </si>
  <si>
    <t xml:space="preserve">Schuld</t>
  </si>
  <si>
    <t xml:space="preserve">Openstaand</t>
  </si>
  <si>
    <t xml:space="preserve">Rente per jaar</t>
  </si>
  <si>
    <t xml:space="preserve">Maandbedrag</t>
  </si>
  <si>
    <t xml:space="preserve">Looptijd (maanden)</t>
  </si>
  <si>
    <t xml:space="preserve">Totale rente</t>
  </si>
  <si>
    <t xml:space="preserve">Persoonlijke lening</t>
  </si>
  <si>
    <t xml:space="preserve">Creditcard</t>
  </si>
  <si>
    <t xml:space="preserve">Studieschuld</t>
  </si>
  <si>
    <t xml:space="preserve">Rood staan</t>
  </si>
  <si>
    <t xml:space="preserve">Totaal</t>
  </si>
  <si>
    <t xml:space="preserve">Looptijd totaal = de langste looptijd. "Te laag": het maandbedrag dekt de rente niet.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</si>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</sst>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€ &quot;#,##0.00;&quot;-€ &quot;#,##0.00;\-"/>
    <numFmt numFmtId="166" formatCode="0.00%"/>
    <numFmt numFmtId="167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26.8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6" min="4" style="0" width="14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4" customFormat="false" ht="30" hidden="false" customHeight="true" outlineLevel="0" collapsed="false">
      <c r="A4" s="11" t="s">
        <v>13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</row>
    <row r="5" customFormat="false" ht="15" hidden="false" customHeight="false" outlineLevel="0" collapsed="false">
      <c r="A5" s="13" t="s">
        <v>19</v>
      </c>
      <c r="B5" s="14" t="n">
        <v>8500</v>
      </c>
      <c r="C5" s="15" t="n">
        <v>0.079</v>
      </c>
      <c r="D5" s="14" t="n">
        <v>250</v>
      </c>
      <c r="E5" s="16" t="n">
        <f aca="false">IF(D5&lt;=0,"-",IF(C5=0,ROUNDUP(B5/D5,0),IF(D5&lt;=B5*C5/12,"Te laag",ROUNDUP(NPER(C5/12,-D5,B5),0))))</f>
        <v>39</v>
      </c>
      <c r="F5" s="17" t="n">
        <f aca="false">IF(ISNUMBER(E5),IF(C5=0,0,MAX(0,NPER(C5/12,-D5,B5)*D5-B5)),"-")</f>
        <v>1153.96817415349</v>
      </c>
    </row>
    <row r="6" customFormat="false" ht="15" hidden="false" customHeight="false" outlineLevel="0" collapsed="false">
      <c r="A6" s="13" t="s">
        <v>20</v>
      </c>
      <c r="B6" s="14" t="n">
        <v>1800</v>
      </c>
      <c r="C6" s="15" t="n">
        <v>0.14</v>
      </c>
      <c r="D6" s="14" t="n">
        <v>100</v>
      </c>
      <c r="E6" s="16" t="n">
        <f aca="false">IF(D6&lt;=0,"-",IF(C6=0,ROUNDUP(B6/D6,0),IF(D6&lt;=B6*C6/12,"Te laag",ROUNDUP(NPER(C6/12,-D6,B6),0))))</f>
        <v>21</v>
      </c>
      <c r="F6" s="17" t="n">
        <f aca="false">IF(ISNUMBER(E6),IF(C6=0,0,MAX(0,NPER(C6/12,-D6,B6)*D6-B6)),"-")</f>
        <v>232.240476398726</v>
      </c>
    </row>
    <row r="7" customFormat="false" ht="15" hidden="false" customHeight="false" outlineLevel="0" collapsed="false">
      <c r="A7" s="13" t="s">
        <v>21</v>
      </c>
      <c r="B7" s="14" t="n">
        <v>14500</v>
      </c>
      <c r="C7" s="15" t="n">
        <v>0.0256</v>
      </c>
      <c r="D7" s="14" t="n">
        <v>120</v>
      </c>
      <c r="E7" s="16" t="n">
        <f aca="false">IF(D7&lt;=0,"-",IF(C7=0,ROUNDUP(B7/D7,0),IF(D7&lt;=B7*C7/12,"Te laag",ROUNDUP(NPER(C7/12,-D7,B7),0))))</f>
        <v>140</v>
      </c>
      <c r="F7" s="17" t="n">
        <f aca="false">IF(ISNUMBER(E7),IF(C7=0,0,MAX(0,NPER(C7/12,-D7,B7)*D7-B7)),"-")</f>
        <v>2286.3757181106</v>
      </c>
    </row>
    <row r="8" customFormat="false" ht="15" hidden="false" customHeight="false" outlineLevel="0" collapsed="false">
      <c r="A8" s="13" t="s">
        <v>22</v>
      </c>
      <c r="B8" s="14" t="n">
        <v>650</v>
      </c>
      <c r="C8" s="15" t="n">
        <v>0.12</v>
      </c>
      <c r="D8" s="14" t="n">
        <v>75</v>
      </c>
      <c r="E8" s="16" t="n">
        <f aca="false">IF(D8&lt;=0,"-",IF(C8=0,ROUNDUP(B8/D8,0),IF(D8&lt;=B8*C8/12,"Te laag",ROUNDUP(NPER(C8/12,-D8,B8),0))))</f>
        <v>10</v>
      </c>
      <c r="F8" s="17" t="n">
        <f aca="false">IF(ISNUMBER(E8),IF(C8=0,0,MAX(0,NPER(C8/12,-D8,B8)*D8-B8)),"-")</f>
        <v>33.3016630743546</v>
      </c>
    </row>
    <row r="9" customFormat="false" ht="15" hidden="false" customHeight="false" outlineLevel="0" collapsed="false">
      <c r="A9" s="18" t="s">
        <v>23</v>
      </c>
      <c r="B9" s="19" t="n">
        <f aca="false">SUM(B5:B8)</f>
        <v>25450</v>
      </c>
      <c r="C9" s="18"/>
      <c r="D9" s="19" t="n">
        <f aca="false">SUM(D5:D8)</f>
        <v>545</v>
      </c>
      <c r="E9" s="18" t="n">
        <f aca="false">MAX(E5:E8)</f>
        <v>140</v>
      </c>
      <c r="F9" s="19" t="n">
        <f aca="false">SUM(F5:F8)</f>
        <v>3705.88603173717</v>
      </c>
    </row>
    <row r="10" customFormat="false" ht="15" hidden="false" customHeight="false" outlineLevel="0" collapsed="false">
      <c r="A10" s="20" t="s">
        <v>24</v>
      </c>
    </row>
    <row r="12" customFormat="false" ht="15" hidden="false" customHeight="false" outlineLevel="0" collapsed="false">
      <c r="A12" s="20" t="s">
        <v>25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Aflosplan voor schulden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