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Voorraa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<sst xmlns="http://schemas.openxmlformats.org/spreadsheetml/2006/main" count="53" uniqueCount="50">
  <si>
    <t xml:space="preserve">Haeswijk-Digital</t>
  </si>
  <si>
    <t xml:space="preserve">Voorraadbeheer met bestelsignaal</t>
  </si>
  <si>
    <t xml:space="preserve">Houd je voorraad bij. Het bestand berekent de waarde van je voorraad, de marge per artikel en geeft een signaal als je moet bijbestellen.</t>
  </si>
  <si>
    <t xml:space="preserve">Zo gebruik je dit bestand</t>
  </si>
  <si>
    <t xml:space="preserve">1. Vul per artikel de voorraad en de minimale voorraad in.</t>
  </si>
  <si>
    <t xml:space="preserve">2. Vul de inkoop- en verkoopprijs in (exclusief btw).</t>
  </si>
  <si>
    <t xml:space="preserve">3. Kijk in de kolom Bestellen welke artikelen je moet aanvullen.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</si>
  <si>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</si>
  <si>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</si>
  <si>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</si>
  <si>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</si>
  <si>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Voorraad</t>
  </si>
  <si>
    <t xml:space="preserve">Prijzen exclusief btw. Bestelhoeveelheid: aanvullen tot twee keer het minimum.</t>
  </si>
  <si>
    <t xml:space="preserve">Artikel</t>
  </si>
  <si>
    <t xml:space="preserve">Artikelnr</t>
  </si>
  <si>
    <t xml:space="preserve">Categorie</t>
  </si>
  <si>
    <t xml:space="preserve">Minimum</t>
  </si>
  <si>
    <t xml:space="preserve">Inkoopprijs</t>
  </si>
  <si>
    <t xml:space="preserve">Verkoopprijs</t>
  </si>
  <si>
    <t xml:space="preserve">Voorraadwaarde</t>
  </si>
  <si>
    <t xml:space="preserve">Marge</t>
  </si>
  <si>
    <t xml:space="preserve">Bestellen</t>
  </si>
  <si>
    <t xml:space="preserve">Bestel aantal</t>
  </si>
  <si>
    <t xml:space="preserve">Koffiebonen 1 kg</t>
  </si>
  <si>
    <t xml:space="preserve">KB-100</t>
  </si>
  <si>
    <t xml:space="preserve">Koffie</t>
  </si>
  <si>
    <t xml:space="preserve">Espresso blend 500 g</t>
  </si>
  <si>
    <t xml:space="preserve">KB-210</t>
  </si>
  <si>
    <t xml:space="preserve">Thee assortiment</t>
  </si>
  <si>
    <t xml:space="preserve">TH-030</t>
  </si>
  <si>
    <t xml:space="preserve">Thee</t>
  </si>
  <si>
    <t xml:space="preserve">Melkopschuimer</t>
  </si>
  <si>
    <t xml:space="preserve">AC-410</t>
  </si>
  <si>
    <t xml:space="preserve">Accessoires</t>
  </si>
  <si>
    <t xml:space="preserve">Koffiefilters 100 st</t>
  </si>
  <si>
    <t xml:space="preserve">AC-120</t>
  </si>
  <si>
    <t xml:space="preserve">Cappuccinokopjes (set 4)</t>
  </si>
  <si>
    <t xml:space="preserve">SV-300</t>
  </si>
  <si>
    <t xml:space="preserve">Servies</t>
  </si>
  <si>
    <t xml:space="preserve">Chocoladepoeder</t>
  </si>
  <si>
    <t xml:space="preserve">CH-050</t>
  </si>
  <si>
    <t xml:space="preserve">Chocolade</t>
  </si>
  <si>
    <t xml:space="preserve">Siroop karamel</t>
  </si>
  <si>
    <t xml:space="preserve">SI-020</t>
  </si>
  <si>
    <t xml:space="preserve">Siroop</t>
  </si>
  <si>
    <t xml:space="preserve">Bekers to go (50 st)</t>
  </si>
  <si>
    <t xml:space="preserve">TG-500</t>
  </si>
  <si>
    <t xml:space="preserve">To go</t>
  </si>
  <si>
    <t xml:space="preserve">Totaal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</si>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</sst>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€ &quot;#,##0.00;&quot;-€ &quot;#,##0.00;\-"/>
    <numFmt numFmtId="166" formatCode="0%"/>
    <numFmt numFmtId="167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5" min="4" style="0" width="10"/>
    <col collapsed="false" customWidth="true" hidden="false" outlineLevel="0" max="7" min="6" style="0" width="12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1" min="10" style="0" width="12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4" customFormat="false" ht="30" hidden="false" customHeight="true" outlineLevel="0" collapsed="false">
      <c r="A4" s="11" t="s">
        <v>13</v>
      </c>
      <c r="B4" s="12" t="s">
        <v>14</v>
      </c>
      <c r="C4" s="12" t="s">
        <v>15</v>
      </c>
      <c r="D4" s="12" t="s">
        <v>11</v>
      </c>
      <c r="E4" s="12" t="s">
        <v>16</v>
      </c>
      <c r="F4" s="12" t="s">
        <v>17</v>
      </c>
      <c r="G4" s="12" t="s">
        <v>18</v>
      </c>
      <c r="H4" s="12" t="s">
        <v>19</v>
      </c>
      <c r="I4" s="12" t="s">
        <v>20</v>
      </c>
      <c r="J4" s="12" t="s">
        <v>21</v>
      </c>
      <c r="K4" s="12" t="s">
        <v>22</v>
      </c>
    </row>
    <row r="5" customFormat="false" ht="15" hidden="false" customHeight="false" outlineLevel="0" collapsed="false">
      <c r="A5" s="13" t="s">
        <v>23</v>
      </c>
      <c r="B5" s="14" t="s">
        <v>24</v>
      </c>
      <c r="C5" s="14" t="s">
        <v>25</v>
      </c>
      <c r="D5" s="14" t="n">
        <v>34</v>
      </c>
      <c r="E5" s="14" t="n">
        <v>20</v>
      </c>
      <c r="F5" s="15" t="n">
        <v>11.5</v>
      </c>
      <c r="G5" s="15" t="n">
        <v>19.95</v>
      </c>
      <c r="H5" s="16" t="n">
        <f aca="false">D5*F5</f>
        <v>391</v>
      </c>
      <c r="I5" s="17" t="n">
        <f aca="false">IF(G5&gt;0,(G5-F5)/G5,0)</f>
        <v>0.423558897243108</v>
      </c>
      <c r="J5" s="18" t="str">
        <f aca="false">IF(D5&lt;=E5,"Bestellen","OK")</f>
        <v>OK</v>
      </c>
      <c r="K5" s="19" t="n">
        <f aca="false">IF(D5&lt;=E5,E5*2-D5,0)</f>
        <v>0</v>
      </c>
    </row>
    <row r="6" customFormat="false" ht="15" hidden="false" customHeight="false" outlineLevel="0" collapsed="false">
      <c r="A6" s="13" t="s">
        <v>26</v>
      </c>
      <c r="B6" s="14" t="s">
        <v>27</v>
      </c>
      <c r="C6" s="14" t="s">
        <v>25</v>
      </c>
      <c r="D6" s="14" t="n">
        <v>12</v>
      </c>
      <c r="E6" s="14" t="n">
        <v>15</v>
      </c>
      <c r="F6" s="15" t="n">
        <v>7.2</v>
      </c>
      <c r="G6" s="15" t="n">
        <v>12.5</v>
      </c>
      <c r="H6" s="16" t="n">
        <f aca="false">D6*F6</f>
        <v>86.4</v>
      </c>
      <c r="I6" s="17" t="n">
        <f aca="false">IF(G6&gt;0,(G6-F6)/G6,0)</f>
        <v>0.424</v>
      </c>
      <c r="J6" s="18" t="str">
        <f aca="false">IF(D6&lt;=E6,"Bestellen","OK")</f>
        <v>Bestellen</v>
      </c>
      <c r="K6" s="19" t="n">
        <f aca="false">IF(D6&lt;=E6,E6*2-D6,0)</f>
        <v>18</v>
      </c>
    </row>
    <row r="7" customFormat="false" ht="15" hidden="false" customHeight="false" outlineLevel="0" collapsed="false">
      <c r="A7" s="13" t="s">
        <v>28</v>
      </c>
      <c r="B7" s="14" t="s">
        <v>29</v>
      </c>
      <c r="C7" s="14" t="s">
        <v>30</v>
      </c>
      <c r="D7" s="14" t="n">
        <v>48</v>
      </c>
      <c r="E7" s="14" t="n">
        <v>20</v>
      </c>
      <c r="F7" s="15" t="n">
        <v>3.1</v>
      </c>
      <c r="G7" s="15" t="n">
        <v>5.95</v>
      </c>
      <c r="H7" s="16" t="n">
        <f aca="false">D7*F7</f>
        <v>148.8</v>
      </c>
      <c r="I7" s="17" t="n">
        <f aca="false">IF(G7&gt;0,(G7-F7)/G7,0)</f>
        <v>0.478991596638656</v>
      </c>
      <c r="J7" s="18" t="str">
        <f aca="false">IF(D7&lt;=E7,"Bestellen","OK")</f>
        <v>OK</v>
      </c>
      <c r="K7" s="19" t="n">
        <f aca="false">IF(D7&lt;=E7,E7*2-D7,0)</f>
        <v>0</v>
      </c>
    </row>
    <row r="8" customFormat="false" ht="15" hidden="false" customHeight="false" outlineLevel="0" collapsed="false">
      <c r="A8" s="13" t="s">
        <v>31</v>
      </c>
      <c r="B8" s="14" t="s">
        <v>32</v>
      </c>
      <c r="C8" s="14" t="s">
        <v>33</v>
      </c>
      <c r="D8" s="14" t="n">
        <v>6</v>
      </c>
      <c r="E8" s="14" t="n">
        <v>5</v>
      </c>
      <c r="F8" s="15" t="n">
        <v>18</v>
      </c>
      <c r="G8" s="15" t="n">
        <v>34.95</v>
      </c>
      <c r="H8" s="16" t="n">
        <f aca="false">D8*F8</f>
        <v>108</v>
      </c>
      <c r="I8" s="17" t="n">
        <f aca="false">IF(G8&gt;0,(G8-F8)/G8,0)</f>
        <v>0.484978540772532</v>
      </c>
      <c r="J8" s="18" t="str">
        <f aca="false">IF(D8&lt;=E8,"Bestellen","OK")</f>
        <v>OK</v>
      </c>
      <c r="K8" s="19" t="n">
        <f aca="false">IF(D8&lt;=E8,E8*2-D8,0)</f>
        <v>0</v>
      </c>
    </row>
    <row r="9" customFormat="false" ht="15" hidden="false" customHeight="false" outlineLevel="0" collapsed="false">
      <c r="A9" s="13" t="s">
        <v>34</v>
      </c>
      <c r="B9" s="14" t="s">
        <v>35</v>
      </c>
      <c r="C9" s="14" t="s">
        <v>33</v>
      </c>
      <c r="D9" s="14" t="n">
        <v>80</v>
      </c>
      <c r="E9" s="14" t="n">
        <v>40</v>
      </c>
      <c r="F9" s="15" t="n">
        <v>0.85</v>
      </c>
      <c r="G9" s="15" t="n">
        <v>2.49</v>
      </c>
      <c r="H9" s="16" t="n">
        <f aca="false">D9*F9</f>
        <v>68</v>
      </c>
      <c r="I9" s="17" t="n">
        <f aca="false">IF(G9&gt;0,(G9-F9)/G9,0)</f>
        <v>0.65863453815261</v>
      </c>
      <c r="J9" s="18" t="str">
        <f aca="false">IF(D9&lt;=E9,"Bestellen","OK")</f>
        <v>OK</v>
      </c>
      <c r="K9" s="19" t="n">
        <f aca="false">IF(D9&lt;=E9,E9*2-D9,0)</f>
        <v>0</v>
      </c>
    </row>
    <row r="10" customFormat="false" ht="15" hidden="false" customHeight="false" outlineLevel="0" collapsed="false">
      <c r="A10" s="13" t="s">
        <v>36</v>
      </c>
      <c r="B10" s="14" t="s">
        <v>37</v>
      </c>
      <c r="C10" s="14" t="s">
        <v>38</v>
      </c>
      <c r="D10" s="14" t="n">
        <v>9</v>
      </c>
      <c r="E10" s="14" t="n">
        <v>10</v>
      </c>
      <c r="F10" s="15" t="n">
        <v>9.4</v>
      </c>
      <c r="G10" s="15" t="n">
        <v>19.95</v>
      </c>
      <c r="H10" s="16" t="n">
        <f aca="false">D10*F10</f>
        <v>84.6</v>
      </c>
      <c r="I10" s="17" t="n">
        <f aca="false">IF(G10&gt;0,(G10-F10)/G10,0)</f>
        <v>0.528822055137845</v>
      </c>
      <c r="J10" s="18" t="str">
        <f aca="false">IF(D10&lt;=E10,"Bestellen","OK")</f>
        <v>Bestellen</v>
      </c>
      <c r="K10" s="19" t="n">
        <f aca="false">IF(D10&lt;=E10,E10*2-D10,0)</f>
        <v>11</v>
      </c>
    </row>
    <row r="11" customFormat="false" ht="15" hidden="false" customHeight="false" outlineLevel="0" collapsed="false">
      <c r="A11" s="13" t="s">
        <v>39</v>
      </c>
      <c r="B11" s="14" t="s">
        <v>40</v>
      </c>
      <c r="C11" s="14" t="s">
        <v>41</v>
      </c>
      <c r="D11" s="14" t="n">
        <v>22</v>
      </c>
      <c r="E11" s="14" t="n">
        <v>15</v>
      </c>
      <c r="F11" s="15" t="n">
        <v>3.6</v>
      </c>
      <c r="G11" s="15" t="n">
        <v>6.95</v>
      </c>
      <c r="H11" s="16" t="n">
        <f aca="false">D11*F11</f>
        <v>79.2</v>
      </c>
      <c r="I11" s="17" t="n">
        <f aca="false">IF(G11&gt;0,(G11-F11)/G11,0)</f>
        <v>0.482014388489209</v>
      </c>
      <c r="J11" s="18" t="str">
        <f aca="false">IF(D11&lt;=E11,"Bestellen","OK")</f>
        <v>OK</v>
      </c>
      <c r="K11" s="19" t="n">
        <f aca="false">IF(D11&lt;=E11,E11*2-D11,0)</f>
        <v>0</v>
      </c>
    </row>
    <row r="12" customFormat="false" ht="15" hidden="false" customHeight="false" outlineLevel="0" collapsed="false">
      <c r="A12" s="13" t="s">
        <v>42</v>
      </c>
      <c r="B12" s="14" t="s">
        <v>43</v>
      </c>
      <c r="C12" s="14" t="s">
        <v>44</v>
      </c>
      <c r="D12" s="14" t="n">
        <v>4</v>
      </c>
      <c r="E12" s="14" t="n">
        <v>8</v>
      </c>
      <c r="F12" s="15" t="n">
        <v>4.25</v>
      </c>
      <c r="G12" s="15" t="n">
        <v>8.5</v>
      </c>
      <c r="H12" s="16" t="n">
        <f aca="false">D12*F12</f>
        <v>17</v>
      </c>
      <c r="I12" s="17" t="n">
        <f aca="false">IF(G12&gt;0,(G12-F12)/G12,0)</f>
        <v>0.5</v>
      </c>
      <c r="J12" s="18" t="str">
        <f aca="false">IF(D12&lt;=E12,"Bestellen","OK")</f>
        <v>Bestellen</v>
      </c>
      <c r="K12" s="19" t="n">
        <f aca="false">IF(D12&lt;=E12,E12*2-D12,0)</f>
        <v>12</v>
      </c>
    </row>
    <row r="13" customFormat="false" ht="15" hidden="false" customHeight="false" outlineLevel="0" collapsed="false">
      <c r="A13" s="13" t="s">
        <v>45</v>
      </c>
      <c r="B13" s="14" t="s">
        <v>46</v>
      </c>
      <c r="C13" s="14" t="s">
        <v>47</v>
      </c>
      <c r="D13" s="14" t="n">
        <v>60</v>
      </c>
      <c r="E13" s="14" t="n">
        <v>30</v>
      </c>
      <c r="F13" s="15" t="n">
        <v>4.9</v>
      </c>
      <c r="G13" s="15" t="n">
        <v>9.95</v>
      </c>
      <c r="H13" s="16" t="n">
        <f aca="false">D13*F13</f>
        <v>294</v>
      </c>
      <c r="I13" s="17" t="n">
        <f aca="false">IF(G13&gt;0,(G13-F13)/G13,0)</f>
        <v>0.507537688442211</v>
      </c>
      <c r="J13" s="18" t="str">
        <f aca="false">IF(D13&lt;=E13,"Bestellen","OK")</f>
        <v>OK</v>
      </c>
      <c r="K13" s="19" t="n">
        <f aca="false">IF(D13&lt;=E13,E13*2-D13,0)</f>
        <v>0</v>
      </c>
    </row>
    <row r="14" customFormat="false" ht="15" hidden="false" customHeight="false" outlineLevel="0" collapsed="false">
      <c r="A14" s="20" t="s">
        <v>48</v>
      </c>
      <c r="B14" s="20"/>
      <c r="C14" s="20"/>
      <c r="D14" s="20" t="n">
        <f aca="false">SUM(D5:D13)</f>
        <v>275</v>
      </c>
      <c r="E14" s="20"/>
      <c r="F14" s="20"/>
      <c r="G14" s="20"/>
      <c r="H14" s="21" t="n">
        <f aca="false">SUM(H5:H13)</f>
        <v>1277</v>
      </c>
      <c r="I14" s="20"/>
      <c r="J14" s="20" t="str">
        <f aca="false">COUNTIF(J5:J13,"Bestellen")&amp;" te bestellen"</f>
        <v>3 te bestellen</v>
      </c>
      <c r="K14" s="20"/>
    </row>
    <row r="16" customFormat="false" ht="15" hidden="false" customHeight="false" outlineLevel="0" collapsed="false">
      <c r="A16" s="22" t="s">
        <v>49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Voorraadbeheer met bestelsignaal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