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Uitleg" sheetId="1" state="visible" r:id="rId3"/>
    <sheet name="Calculati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<sst xmlns="http://schemas.openxmlformats.org/spreadsheetml/2006/main" count="48" uniqueCount="39">
  <si>
    <t xml:space="preserve">Haeswijk-Digital</t>
  </si>
  <si>
    <t xml:space="preserve">Offerte- en prijscalculator</t>
  </si>
  <si>
    <t xml:space="preserve">Reken een offerte snel en foutloos door. Uren worden met je uurtarief berekend, materiaal met je opslag, en btw komt er vanzelf bij.</t>
  </si>
  <si>
    <t xml:space="preserve">Zo gebruik je dit bestand</t>
  </si>
  <si>
    <t xml:space="preserve">1. Vul bovenaan je uurtarief, de opslag op materiaal en het btw-tarief in.</t>
  </si>
  <si>
    <t xml:space="preserve">2. Zet elke post op een regel: kies Uren of Materiaal, vul het aantal en voor materiaal de inkoopprijs in.</t>
  </si>
  <si>
    <t xml:space="preserve">3. Het subtotaal, de btw en het totaal staan onderaan.</t>
  </si>
  <si>
    <t xml:space="preserve">Legenda</t>
  </si>
  <si>
    <t xml:space="preserve">Gele cel met blauwe tekst: hier vul je zelf iets in</t>
  </si>
  <si>
    <t xml:space="preserve">Witte cel met zwarte tekst: wordt automatisch berekend, niet aanpassen</t>
  </si>
  <si>
    <t xml:space="preserve">Dit is een voorbeeldbestand met verzonnen gegevens. Wil je er een op maat voor jouw situatie? Vraag het aan op haeswijk-digital.nl/aanvraag</t>
  </si>
  <si>
    <t xml:space="preserve">Offerte: verbouwing badkamer</t>
  </si>
  <si>
    <t xml:space="preserve">Voorbeeld voor een klusbedrijf. Bedragen exclusief btw, tenzij anders vermeld.</t>
  </si>
  <si>
    <t xml:space="preserve">Uurtarief</t>
  </si>
  <si>
    <t xml:space="preserve">Opslag op materiaal</t>
  </si>
  <si>
    <t xml:space="preserve">Btw</t>
  </si>
  <si>
    <t xml:space="preserve">Omschrijving</t>
  </si>
  <si>
    <t xml:space="preserve">Soort</t>
  </si>
  <si>
    <t xml:space="preserve">Aantal</t>
  </si>
  <si>
    <t xml:space="preserve">Prijs per stuk</t>
  </si>
  <si>
    <t xml:space="preserve">Opslag</t>
  </si>
  <si>
    <t xml:space="preserve">Regeltotaal</t>
  </si>
  <si>
    <t xml:space="preserve">Slopen en afvoeren</t>
  </si>
  <si>
    <t xml:space="preserve">Uren</t>
  </si>
  <si>
    <t xml:space="preserve">Container 3 m³</t>
  </si>
  <si>
    <t xml:space="preserve">Materiaal</t>
  </si>
  <si>
    <t xml:space="preserve">Leidingwerk aanpassen</t>
  </si>
  <si>
    <t xml:space="preserve">Wandtegels (m²)</t>
  </si>
  <si>
    <t xml:space="preserve">Vloertegels (m²)</t>
  </si>
  <si>
    <t xml:space="preserve">Tegelzetten</t>
  </si>
  <si>
    <t xml:space="preserve">Inloopdouche compleet</t>
  </si>
  <si>
    <t xml:space="preserve">Toilet hangend</t>
  </si>
  <si>
    <t xml:space="preserve">Installeren sanitair</t>
  </si>
  <si>
    <t xml:space="preserve">Afkitten en opleveren</t>
  </si>
  <si>
    <t xml:space="preserve">Subtotaal</t>
  </si>
  <si>
    <t xml:space="preserve">Totaal inclusief btw</t>
  </si>
  <si>
    <t xml:space="preserve">Waarvan arbeid</t>
  </si>
  <si>
    <t xml:space="preserve">Waarvan materiaal</t>
  </si>
  <si>
    <t xml:space="preserve">Gele cellen vul je zelf in. Witte cellen rekenen automatisch.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</si>
</sst>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&quot;€ &quot;#,##0.00;&quot;-€ &quot;#,##0.00;\-"/>
    <numFmt numFmtId="166" formatCode="0%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C8102E"/>
      <name val="Arial"/>
      <family val="0"/>
      <charset val="1"/>
    </font>
    <font>
      <b val="true"/>
      <sz val="20"/>
      <color rgb="FF14060A"/>
      <name val="Arial"/>
      <family val="0"/>
      <charset val="1"/>
    </font>
    <font>
      <sz val="11"/>
      <name val="Arial"/>
      <family val="0"/>
      <charset val="1"/>
    </font>
    <font>
      <b val="true"/>
      <sz val="12"/>
      <color rgb="FF14060A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10"/>
      <color rgb="FF6D5A54"/>
      <name val="Arial"/>
      <family val="0"/>
      <charset val="1"/>
    </font>
    <font>
      <b val="true"/>
      <sz val="16"/>
      <color rgb="FF14060A"/>
      <name val="Arial"/>
      <family val="0"/>
      <charset val="1"/>
    </font>
    <font>
      <sz val="10"/>
      <color rgb="FF6D5A54"/>
      <name val="Arial"/>
      <family val="0"/>
      <charset val="1"/>
    </font>
    <font>
      <sz val="10"/>
      <color rgb="FF14060A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6D5A5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4CC"/>
        <bgColor rgb="FFF6F3EE"/>
      </patternFill>
    </fill>
    <fill>
      <patternFill patternType="solid">
        <fgColor rgb="FF14060A"/>
        <bgColor rgb="FF000000"/>
      </patternFill>
    </fill>
    <fill>
      <patternFill patternType="solid">
        <fgColor rgb="FFF6F3EE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2DCD3"/>
      </bottom>
      <diagonal/>
    </border>
    <border diagonalUp="false" diagonalDown="false">
      <left/>
      <right/>
      <top style="medium">
        <color rgb="FF14060A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4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8102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CC"/>
      <rgbColor rgb="FFF6F3EE"/>
      <rgbColor rgb="FF660066"/>
      <rgbColor rgb="FFFF8080"/>
      <rgbColor rgb="FF0066CC"/>
      <rgbColor rgb="FFE2DC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D5A54"/>
      <rgbColor rgb="FF969696"/>
      <rgbColor rgb="FF003366"/>
      <rgbColor rgb="FF339966"/>
      <rgbColor rgb="FF14060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0"/>
  </cols>
  <sheetData>
    <row r="2" customFormat="false" ht="15" hidden="false" customHeight="false" outlineLevel="0" collapsed="false">
      <c r="B2" s="1" t="s">
        <v>0</v>
      </c>
    </row>
    <row r="3" customFormat="false" ht="24.45" hidden="false" customHeight="false" outlineLevel="0" collapsed="false">
      <c r="B3" s="2" t="s">
        <v>1</v>
      </c>
    </row>
    <row r="5" customFormat="false" ht="48" hidden="false" customHeight="true" outlineLevel="0" collapsed="false">
      <c r="B5" s="3" t="s">
        <v>2</v>
      </c>
    </row>
    <row r="7" customFormat="false" ht="15" hidden="false" customHeight="false" outlineLevel="0" collapsed="false">
      <c r="B7" s="4" t="s">
        <v>3</v>
      </c>
    </row>
    <row r="8" customFormat="false" ht="15" hidden="false" customHeight="false" outlineLevel="0" collapsed="false">
      <c r="B8" s="5" t="s">
        <v>4</v>
      </c>
    </row>
    <row r="9" customFormat="false" ht="26.85" hidden="false" customHeight="false" outlineLevel="0" collapsed="false">
      <c r="B9" s="5" t="s">
        <v>5</v>
      </c>
    </row>
    <row r="10" customFormat="false" ht="15" hidden="false" customHeight="false" outlineLevel="0" collapsed="false">
      <c r="B10" s="5" t="s">
        <v>6</v>
      </c>
    </row>
    <row r="12" customFormat="false" ht="15" hidden="false" customHeight="false" outlineLevel="0" collapsed="false">
      <c r="B12" s="4" t="s">
        <v>7</v>
      </c>
    </row>
    <row r="13" customFormat="false" ht="15" hidden="false" customHeight="false" outlineLevel="0" collapsed="false">
      <c r="B13" s="6" t="s">
        <v>8</v>
      </c>
    </row>
    <row r="14" customFormat="false" ht="15" hidden="false" customHeight="false" outlineLevel="0" collapsed="false">
      <c r="B14" s="7" t="s">
        <v>9</v>
      </c>
    </row>
    <row r="16" customFormat="false" ht="23.85" hidden="false" customHeight="false" outlineLevel="0" collapsed="false">
      <c r="B16" s="8" t="s">
        <v>10</v>
      </c>
    </row>
  </sheetData>
  <printOptions headings="false" gridLines="false" gridLinesSet="true" horizontalCentered="true" verticalCentered="false"/>
  <pageMargins left="0.5" right="0.5" top="0.6" bottom="0.7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Haeswijk-Digital · voorbeeldbestand&amp;R&amp;"Arial,Regular"&amp;8 &amp;A · 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12"/>
    <col collapsed="false" customWidth="true" hidden="false" outlineLevel="0" max="3" min="3" style="0" width="10"/>
    <col collapsed="false" customWidth="true" hidden="false" outlineLevel="0" max="4" min="4" style="0" width="14"/>
    <col collapsed="false" customWidth="true" hidden="false" outlineLevel="0" max="5" min="5" style="0" width="11"/>
    <col collapsed="false" customWidth="true" hidden="false" outlineLevel="0" max="6" min="6" style="0" width="14"/>
  </cols>
  <sheetData>
    <row r="1" customFormat="false" ht="25.5" hidden="false" customHeight="true" outlineLevel="0" collapsed="false">
      <c r="A1" s="9" t="s">
        <v>11</v>
      </c>
    </row>
    <row r="2" customFormat="false" ht="15" hidden="false" customHeight="false" outlineLevel="0" collapsed="false">
      <c r="A2" s="10" t="s">
        <v>12</v>
      </c>
    </row>
    <row r="4" customFormat="false" ht="15" hidden="false" customHeight="false" outlineLevel="0" collapsed="false">
      <c r="A4" s="11" t="s">
        <v>13</v>
      </c>
      <c r="B4" s="12" t="n">
        <v>52.5</v>
      </c>
    </row>
    <row r="5" customFormat="false" ht="15" hidden="false" customHeight="false" outlineLevel="0" collapsed="false">
      <c r="A5" s="11" t="s">
        <v>14</v>
      </c>
      <c r="B5" s="13" t="n">
        <v>0.15</v>
      </c>
    </row>
    <row r="6" customFormat="false" ht="15" hidden="false" customHeight="false" outlineLevel="0" collapsed="false">
      <c r="A6" s="11" t="s">
        <v>15</v>
      </c>
      <c r="B6" s="13" t="n">
        <v>0.21</v>
      </c>
    </row>
    <row r="9" customFormat="false" ht="30" hidden="false" customHeight="true" outlineLevel="0" collapsed="false">
      <c r="A9" s="14" t="s">
        <v>16</v>
      </c>
      <c r="B9" s="15" t="s">
        <v>17</v>
      </c>
      <c r="C9" s="15" t="s">
        <v>18</v>
      </c>
      <c r="D9" s="15" t="s">
        <v>19</v>
      </c>
      <c r="E9" s="15" t="s">
        <v>20</v>
      </c>
      <c r="F9" s="15" t="s">
        <v>21</v>
      </c>
    </row>
    <row r="10" customFormat="false" ht="15" hidden="false" customHeight="false" outlineLevel="0" collapsed="false">
      <c r="A10" s="16" t="s">
        <v>22</v>
      </c>
      <c r="B10" s="16" t="s">
        <v>23</v>
      </c>
      <c r="C10" s="16" t="n">
        <v>6</v>
      </c>
      <c r="D10" s="12"/>
      <c r="E10" s="17" t="n">
        <f aca="false">IF(B10="Materiaal",$B$5,0)</f>
        <v>0</v>
      </c>
      <c r="F10" s="18" t="n">
        <f aca="false">C10*IF(B10="Uren",$B$4,D10)*(1+E10)</f>
        <v>315</v>
      </c>
    </row>
    <row r="11" customFormat="false" ht="15" hidden="false" customHeight="false" outlineLevel="0" collapsed="false">
      <c r="A11" s="16" t="s">
        <v>24</v>
      </c>
      <c r="B11" s="16" t="s">
        <v>25</v>
      </c>
      <c r="C11" s="16" t="n">
        <v>1</v>
      </c>
      <c r="D11" s="12" t="n">
        <v>245</v>
      </c>
      <c r="E11" s="17" t="n">
        <f aca="false">IF(B11="Materiaal",$B$5,0)</f>
        <v>0.15</v>
      </c>
      <c r="F11" s="18" t="n">
        <f aca="false">C11*IF(B11="Uren",$B$4,D11)*(1+E11)</f>
        <v>281.75</v>
      </c>
    </row>
    <row r="12" customFormat="false" ht="15" hidden="false" customHeight="false" outlineLevel="0" collapsed="false">
      <c r="A12" s="16" t="s">
        <v>26</v>
      </c>
      <c r="B12" s="16" t="s">
        <v>23</v>
      </c>
      <c r="C12" s="16" t="n">
        <v>8</v>
      </c>
      <c r="D12" s="12"/>
      <c r="E12" s="17" t="n">
        <f aca="false">IF(B12="Materiaal",$B$5,0)</f>
        <v>0</v>
      </c>
      <c r="F12" s="18" t="n">
        <f aca="false">C12*IF(B12="Uren",$B$4,D12)*(1+E12)</f>
        <v>420</v>
      </c>
    </row>
    <row r="13" customFormat="false" ht="15" hidden="false" customHeight="false" outlineLevel="0" collapsed="false">
      <c r="A13" s="16" t="s">
        <v>27</v>
      </c>
      <c r="B13" s="16" t="s">
        <v>25</v>
      </c>
      <c r="C13" s="16" t="n">
        <v>18</v>
      </c>
      <c r="D13" s="12" t="n">
        <v>32.5</v>
      </c>
      <c r="E13" s="17" t="n">
        <f aca="false">IF(B13="Materiaal",$B$5,0)</f>
        <v>0.15</v>
      </c>
      <c r="F13" s="18" t="n">
        <f aca="false">C13*IF(B13="Uren",$B$4,D13)*(1+E13)</f>
        <v>672.75</v>
      </c>
    </row>
    <row r="14" customFormat="false" ht="15" hidden="false" customHeight="false" outlineLevel="0" collapsed="false">
      <c r="A14" s="16" t="s">
        <v>28</v>
      </c>
      <c r="B14" s="16" t="s">
        <v>25</v>
      </c>
      <c r="C14" s="16" t="n">
        <v>6</v>
      </c>
      <c r="D14" s="12" t="n">
        <v>41</v>
      </c>
      <c r="E14" s="17" t="n">
        <f aca="false">IF(B14="Materiaal",$B$5,0)</f>
        <v>0.15</v>
      </c>
      <c r="F14" s="18" t="n">
        <f aca="false">C14*IF(B14="Uren",$B$4,D14)*(1+E14)</f>
        <v>282.9</v>
      </c>
    </row>
    <row r="15" customFormat="false" ht="15" hidden="false" customHeight="false" outlineLevel="0" collapsed="false">
      <c r="A15" s="16" t="s">
        <v>29</v>
      </c>
      <c r="B15" s="16" t="s">
        <v>23</v>
      </c>
      <c r="C15" s="16" t="n">
        <v>16</v>
      </c>
      <c r="D15" s="12"/>
      <c r="E15" s="17" t="n">
        <f aca="false">IF(B15="Materiaal",$B$5,0)</f>
        <v>0</v>
      </c>
      <c r="F15" s="18" t="n">
        <f aca="false">C15*IF(B15="Uren",$B$4,D15)*(1+E15)</f>
        <v>840</v>
      </c>
    </row>
    <row r="16" customFormat="false" ht="15" hidden="false" customHeight="false" outlineLevel="0" collapsed="false">
      <c r="A16" s="16" t="s">
        <v>30</v>
      </c>
      <c r="B16" s="16" t="s">
        <v>25</v>
      </c>
      <c r="C16" s="16" t="n">
        <v>1</v>
      </c>
      <c r="D16" s="12" t="n">
        <v>1150</v>
      </c>
      <c r="E16" s="17" t="n">
        <f aca="false">IF(B16="Materiaal",$B$5,0)</f>
        <v>0.15</v>
      </c>
      <c r="F16" s="18" t="n">
        <f aca="false">C16*IF(B16="Uren",$B$4,D16)*(1+E16)</f>
        <v>1322.5</v>
      </c>
    </row>
    <row r="17" customFormat="false" ht="15" hidden="false" customHeight="false" outlineLevel="0" collapsed="false">
      <c r="A17" s="16" t="s">
        <v>31</v>
      </c>
      <c r="B17" s="16" t="s">
        <v>25</v>
      </c>
      <c r="C17" s="16" t="n">
        <v>1</v>
      </c>
      <c r="D17" s="12" t="n">
        <v>420</v>
      </c>
      <c r="E17" s="17" t="n">
        <f aca="false">IF(B17="Materiaal",$B$5,0)</f>
        <v>0.15</v>
      </c>
      <c r="F17" s="18" t="n">
        <f aca="false">C17*IF(B17="Uren",$B$4,D17)*(1+E17)</f>
        <v>483</v>
      </c>
    </row>
    <row r="18" customFormat="false" ht="15" hidden="false" customHeight="false" outlineLevel="0" collapsed="false">
      <c r="A18" s="16" t="s">
        <v>32</v>
      </c>
      <c r="B18" s="16" t="s">
        <v>23</v>
      </c>
      <c r="C18" s="16" t="n">
        <v>7</v>
      </c>
      <c r="D18" s="12"/>
      <c r="E18" s="17" t="n">
        <f aca="false">IF(B18="Materiaal",$B$5,0)</f>
        <v>0</v>
      </c>
      <c r="F18" s="18" t="n">
        <f aca="false">C18*IF(B18="Uren",$B$4,D18)*(1+E18)</f>
        <v>367.5</v>
      </c>
    </row>
    <row r="19" customFormat="false" ht="15" hidden="false" customHeight="false" outlineLevel="0" collapsed="false">
      <c r="A19" s="16" t="s">
        <v>33</v>
      </c>
      <c r="B19" s="16" t="s">
        <v>23</v>
      </c>
      <c r="C19" s="16" t="n">
        <v>3</v>
      </c>
      <c r="D19" s="12"/>
      <c r="E19" s="17" t="n">
        <f aca="false">IF(B19="Materiaal",$B$5,0)</f>
        <v>0</v>
      </c>
      <c r="F19" s="18" t="n">
        <f aca="false">C19*IF(B19="Uren",$B$4,D19)*(1+E19)</f>
        <v>157.5</v>
      </c>
    </row>
    <row r="20" customFormat="false" ht="15" hidden="false" customHeight="false" outlineLevel="0" collapsed="false">
      <c r="A20" s="19" t="s">
        <v>34</v>
      </c>
      <c r="B20" s="19"/>
      <c r="C20" s="19"/>
      <c r="D20" s="19"/>
      <c r="E20" s="19"/>
      <c r="F20" s="20" t="n">
        <f aca="false">SUM(F10:F19)</f>
        <v>5142.9</v>
      </c>
    </row>
    <row r="21" customFormat="false" ht="15" hidden="false" customHeight="false" outlineLevel="0" collapsed="false">
      <c r="A21" s="11" t="s">
        <v>15</v>
      </c>
      <c r="F21" s="18" t="n">
        <f aca="false">F20*B6</f>
        <v>1080.009</v>
      </c>
    </row>
    <row r="22" customFormat="false" ht="15" hidden="false" customHeight="false" outlineLevel="0" collapsed="false">
      <c r="A22" s="19" t="s">
        <v>35</v>
      </c>
      <c r="B22" s="19"/>
      <c r="C22" s="19"/>
      <c r="D22" s="19"/>
      <c r="E22" s="19"/>
      <c r="F22" s="20" t="n">
        <f aca="false">F20+F21</f>
        <v>6222.909</v>
      </c>
    </row>
    <row r="24" customFormat="false" ht="15" hidden="false" customHeight="false" outlineLevel="0" collapsed="false">
      <c r="A24" s="11" t="s">
        <v>36</v>
      </c>
      <c r="F24" s="18" t="n">
        <f aca="false">SUMIF(B10:B19,"Uren",F10:F19)</f>
        <v>2100</v>
      </c>
    </row>
    <row r="25" customFormat="false" ht="15" hidden="false" customHeight="false" outlineLevel="0" collapsed="false">
      <c r="A25" s="11" t="s">
        <v>37</v>
      </c>
      <c r="F25" s="18" t="n">
        <f aca="false">SUMIF(B10:B19,"Materiaal",F10:F19)</f>
        <v>3042.9</v>
      </c>
    </row>
    <row r="27" customFormat="false" ht="15" hidden="false" customHeight="false" outlineLevel="0" collapsed="false">
      <c r="A27" s="21" t="s">
        <v>38</v>
      </c>
    </row>
  </sheetData>
  <dataValidations count="1">
    <dataValidation allowBlank="true" errorStyle="stop" operator="between" showDropDown="false" showErrorMessage="false" showInputMessage="false" sqref="B10:B19" type="list">
      <formula1>"Uren,Materiaal"</formula1>
      <formula2>0</formula2>
    </dataValidation>
  </dataValidations>
  <printOptions headings="false" gridLines="false" gridLinesSet="true" horizontalCentered="true" verticalCentered="false"/>
  <pageMargins left="0.5" right="0.5" top="0.6" bottom="0.7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Haeswijk-Digital · voorbeeldbestand&amp;R&amp;"Arial,Regular"&amp;8 &amp;A · 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2026-10-18T01:06:58Z</dcterms:created>
  <dc:creator>Haeswijk-Digital</dc:creator>
  <dc:description/>
  <dc:language>en-US</dc:language>
  <cp:lastModifiedBy/>
  <dcterms:modified xsi:type="dcterms:W3CDTF">2026-10-18T01:06:58Z</dcterms:modified>
  <cp:revision>0</cp:revision>
  <dc:subject/>
  <dc:title>Offerte- en prijscalculator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